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<sst xmlns="http://schemas.openxmlformats.org/spreadsheetml/2006/main" count="94" uniqueCount="88">
  <si>
    <t>Legende</t>
  </si>
  <si>
    <t>Fest vorgegeben, bitte nichts eintragen</t>
  </si>
  <si>
    <t>Hier bitte eintragen</t>
  </si>
  <si>
    <t>Ergebnisse, bitte nichts eintragen</t>
  </si>
  <si>
    <t>Gesamtenergiebedarf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</si>
  <si>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</si>
  <si>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</si>
  <si>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</si>
  <si>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</si>
  <si>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</si>
  <si>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</si>
  <si>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</si>
  <si>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Luftwechselzahl n [1/h]</t>
  </si>
  <si>
    <t>0.5</t>
  </si>
  <si>
    <t>JAHRESHEIZWÄRMEBEDARF</t>
  </si>
  <si>
    <t>total [kWh/a]</t>
  </si>
  <si>
    <t>Übertrag aus HWB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</si>
  <si>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</si>
  <si>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</si>
  <si>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JAHRESKÜHLBEDARF</t>
  </si>
  <si>
    <t>Übertrag aus KB</t>
  </si>
  <si>
    <t>WARMWASSERBEREITUNG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</si>
  <si>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</si>
  <si>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</si>
  <si>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t>Personenzahl P</t>
  </si>
  <si>
    <t>Warmwasserbedarf/(Person*Tag) [l/(P*d)]</t>
  </si>
  <si>
    <t>Betriebstage [d]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</si>
  <si>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</si>
  <si>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</si>
  <si>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</si>
  <si>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LUFTFÖRDERUNG</t>
  </si>
  <si>
    <t>Systemkennwert der mechanischen Lüftungsanlage [W/(l/s)]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</si>
  <si>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[W]</t>
    </r>
  </si>
  <si>
    <t>Betriebszeit [h]</t>
  </si>
  <si>
    <t>0, falls keine mechanische Lüftungsanlage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</si>
  <si>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</si>
  <si>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</si>
  <si>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</si>
  <si>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BELEUCHTUNG</t>
  </si>
  <si>
    <t>Bereiche mit Tageslicht</t>
  </si>
  <si>
    <t>Bestimmung des Tageslichtquotienten</t>
  </si>
  <si>
    <t>Mittlerer Tageslichtquotient, Mittelung über alle Zonen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</si>
  <si>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</si>
  <si>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</si>
  <si>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</si>
  <si>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Jahresenergiebedarf für Bereich mit Tageslicht total [kWh/a]</t>
  </si>
  <si>
    <t>Bereiche ohne Tageslicht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</si>
  <si>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</si>
  <si>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</si>
  <si>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Jahresenergiebedarf für Bereich ohne Tageslicht total [kWh/a]</t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</si>
  <si>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</si>
  <si>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</si>
  <si>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</si>
  <si>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Eingabehilfe (siehe auch Powerpoint-Präsentation)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</si>
  <si>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</si>
  <si>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t>Fassade mit größtem Glasanteil</t>
  </si>
  <si>
    <t>Übrige Fassaden mit anderer Orientierung</t>
  </si>
  <si>
    <t>Horiz.</t>
  </si>
  <si>
    <t>Anmerkung: Für London, Moskau, Madrid: keine Nordfassade als Fassade mit größtem Glasanteil</t>
  </si>
  <si>
    <t>Speicherfaktor s</t>
  </si>
  <si>
    <t>Gebäudetyp leicht</t>
  </si>
  <si>
    <t>Gebäudetyp mittel</t>
  </si>
  <si>
    <t>Gebäudetyp schwer</t>
  </si>
  <si>
    <r>
      <t>Durchlaßfaktor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</si>
  <si>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</si>
  <si>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</si>
  <si>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</si>
  <si>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</si>
  <si>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</si>
  <si>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</si>
  <si>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</si>
  <si>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2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</si>
  <si>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</si>
  <si>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</si>
  <si>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</si>
  <si>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r>
      <t xml:space="preserve">Enthalpie h der Raumluft [kJ/kg]   </t>
    </r>
    <r>
      <rPr>
        <sz val="10"/>
        <rFont val="Arial"/>
        <family val="2"/>
      </rPr>
      <t xml:space="preserve">                                             (im Auslegungsfall Sommer)</t>
    </r>
  </si>
  <si>
    <t>Raum (24°C/50% r.F.)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</si>
  <si>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2"/>
      </rPr>
      <t xml:space="preserve">                       </t>
    </r>
  </si>
  <si>
    <t>Arbeiten</t>
  </si>
  <si>
    <t>Wohnen</t>
  </si>
  <si>
    <t>London</t>
  </si>
  <si>
    <t>Moskau</t>
  </si>
  <si>
    <t>Madrid</t>
  </si>
  <si>
    <t>Singapur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</si>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</sst>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"/>
    <numFmt numFmtId="167" formatCode="@"/>
    <numFmt numFmtId="168" formatCode="0.00"/>
    <numFmt numFmtId="169" formatCode="0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10" xfId="0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12" xfId="0" applyFont="1" applyBorder="1" applyAlignment="1">
      <alignment/>
    </xf>
    <xf numFmtId="165" fontId="0" fillId="0" borderId="6" xfId="0" applyNumberForma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6" fontId="0" fillId="3" borderId="9" xfId="0" applyNumberForma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6" fontId="0" fillId="3" borderId="11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5" xfId="0" applyFont="1" applyFill="1" applyBorder="1" applyAlignment="1">
      <alignment/>
    </xf>
    <xf numFmtId="165" fontId="0" fillId="3" borderId="14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4" fontId="0" fillId="3" borderId="16" xfId="0" applyFont="1" applyFill="1" applyBorder="1" applyAlignment="1">
      <alignment/>
    </xf>
    <xf numFmtId="164" fontId="0" fillId="0" borderId="13" xfId="0" applyFont="1" applyBorder="1" applyAlignment="1">
      <alignment/>
    </xf>
    <xf numFmtId="164" fontId="1" fillId="2" borderId="17" xfId="0" applyFont="1" applyFill="1" applyBorder="1" applyAlignment="1">
      <alignment horizontal="left"/>
    </xf>
    <xf numFmtId="165" fontId="0" fillId="3" borderId="18" xfId="0" applyNumberFormat="1" applyFont="1" applyFill="1" applyBorder="1" applyAlignment="1">
      <alignment horizontal="left"/>
    </xf>
    <xf numFmtId="166" fontId="0" fillId="4" borderId="8" xfId="0" applyNumberFormat="1" applyFill="1" applyBorder="1" applyAlignment="1">
      <alignment horizontal="center"/>
    </xf>
    <xf numFmtId="164" fontId="0" fillId="0" borderId="15" xfId="0" applyFont="1" applyBorder="1" applyAlignment="1">
      <alignment/>
    </xf>
    <xf numFmtId="165" fontId="0" fillId="3" borderId="19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7" fontId="1" fillId="2" borderId="15" xfId="0" applyNumberFormat="1" applyFont="1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22" xfId="0" applyFill="1" applyBorder="1" applyAlignment="1">
      <alignment/>
    </xf>
    <xf numFmtId="164" fontId="0" fillId="0" borderId="16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23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6" fillId="0" borderId="0" xfId="0" applyFont="1" applyAlignment="1">
      <alignment/>
    </xf>
    <xf numFmtId="164" fontId="1" fillId="2" borderId="15" xfId="0" applyFont="1" applyFill="1" applyBorder="1" applyAlignment="1">
      <alignment/>
    </xf>
    <xf numFmtId="164" fontId="0" fillId="0" borderId="26" xfId="0" applyFont="1" applyFill="1" applyBorder="1" applyAlignment="1">
      <alignment horizontal="left"/>
    </xf>
    <xf numFmtId="168" fontId="0" fillId="0" borderId="8" xfId="0" applyNumberFormat="1" applyBorder="1" applyAlignment="1">
      <alignment horizontal="center"/>
    </xf>
    <xf numFmtId="164" fontId="0" fillId="0" borderId="13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8" fontId="0" fillId="0" borderId="11" xfId="0" applyNumberFormat="1" applyBorder="1" applyAlignment="1">
      <alignment horizontal="center"/>
    </xf>
    <xf numFmtId="164" fontId="1" fillId="2" borderId="27" xfId="0" applyFont="1" applyFill="1" applyBorder="1" applyAlignment="1">
      <alignment horizontal="left"/>
    </xf>
    <xf numFmtId="164" fontId="0" fillId="2" borderId="28" xfId="0" applyFill="1" applyBorder="1" applyAlignment="1">
      <alignment/>
    </xf>
    <xf numFmtId="164" fontId="0" fillId="2" borderId="27" xfId="0" applyFill="1" applyBorder="1" applyAlignment="1">
      <alignment/>
    </xf>
    <xf numFmtId="164" fontId="0" fillId="2" borderId="29" xfId="0" applyFill="1" applyBorder="1" applyAlignment="1">
      <alignment/>
    </xf>
    <xf numFmtId="164" fontId="1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1" fillId="2" borderId="17" xfId="0" applyFont="1" applyFill="1" applyBorder="1" applyAlignment="1">
      <alignment horizontal="left" wrapText="1"/>
    </xf>
    <xf numFmtId="169" fontId="0" fillId="0" borderId="8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1" xfId="0" applyBorder="1" applyAlignment="1">
      <alignment/>
    </xf>
    <xf numFmtId="164" fontId="0" fillId="0" borderId="34" xfId="0" applyFont="1" applyFill="1" applyBorder="1" applyAlignment="1">
      <alignment horizontal="left"/>
    </xf>
    <xf numFmtId="164" fontId="0" fillId="3" borderId="26" xfId="0" applyFill="1" applyBorder="1" applyAlignment="1">
      <alignment/>
    </xf>
    <xf numFmtId="164" fontId="0" fillId="3" borderId="35" xfId="0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4" fontId="0" fillId="0" borderId="36" xfId="0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4" fontId="0" fillId="3" borderId="32" xfId="0" applyFill="1" applyBorder="1" applyAlignment="1">
      <alignment/>
    </xf>
    <xf numFmtId="164" fontId="0" fillId="0" borderId="38" xfId="0" applyFill="1" applyBorder="1" applyAlignment="1">
      <alignment horizontal="left"/>
    </xf>
    <xf numFmtId="164" fontId="0" fillId="0" borderId="3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'!$C$20</c:f>
              <c:numCache/>
            </c:numRef>
          </c:val>
        </c:ser>
        <c:ser>
          <c:idx val="1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'!$C$25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/>
            </c:numRef>
          </c:val>
        </c:ser>
        <c:ser>
          <c:idx val="3"/>
          <c:order val="3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'!$C$43</c:f>
              <c:numCache/>
            </c:numRef>
          </c:val>
        </c:ser>
        <c:ser>
          <c:idx val="4"/>
          <c:order val="4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'!$C$60</c:f>
              <c:numCache/>
            </c:numRef>
          </c:val>
        </c:ser>
        <c:overlap val="100"/>
        <c:gapWidth val="430"/>
        <c:axId val="5982349"/>
        <c:axId val="5449574"/>
      </c:barChart>
      <c:catAx>
        <c:axId val="598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574"/>
        <c:crosses val="autoZero"/>
        <c:auto val="1"/>
        <c:lblOffset val="100"/>
        <c:noMultiLvlLbl val="0"/>
      </c:catAx>
      <c:valAx>
        <c:axId val="54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34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057650" y="208407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109</xdr:row>
      <xdr:rowOff>161925</xdr:rowOff>
    </xdr:from>
    <xdr:to>
      <xdr:col>4</xdr:col>
      <xdr:colOff>0</xdr:colOff>
      <xdr:row>114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38175" y="21831300"/>
          <a:ext cx="5172075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142875</xdr:rowOff>
    </xdr:from>
    <xdr:to>
      <xdr:col>6</xdr:col>
      <xdr:colOff>571500</xdr:colOff>
      <xdr:row>120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057650" y="22621875"/>
          <a:ext cx="7305675" cy="8858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23831550"/>
          <a:ext cx="5162550" cy="11049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067175" y="25098375"/>
          <a:ext cx="1762125" cy="7810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132</xdr:row>
      <xdr:rowOff>161925</xdr:rowOff>
    </xdr:from>
    <xdr:to>
      <xdr:col>6</xdr:col>
      <xdr:colOff>0</xdr:colOff>
      <xdr:row>139</xdr:row>
      <xdr:rowOff>19050</xdr:rowOff>
    </xdr:to>
    <xdr:sp>
      <xdr:nvSpPr>
        <xdr:cNvPr id="6" name="Rectangle 7"/>
        <xdr:cNvSpPr>
          <a:spLocks/>
        </xdr:cNvSpPr>
      </xdr:nvSpPr>
      <xdr:spPr>
        <a:xfrm>
          <a:off x="4067175" y="26527125"/>
          <a:ext cx="6724650" cy="10191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142</xdr:row>
      <xdr:rowOff>0</xdr:rowOff>
    </xdr:from>
    <xdr:to>
      <xdr:col>6</xdr:col>
      <xdr:colOff>0</xdr:colOff>
      <xdr:row>146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647700" y="28013025"/>
          <a:ext cx="10144125" cy="8096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7" spans="2:3" ht="12.75">
      <c r="B7" s="1" t="s">
        <v>4</v>
      </c>
      <c r="C7" s="5"/>
    </row>
    <row r="9" spans="2:16" ht="25.5" customHeight="1">
      <c r="B9" s="6" t="s">
        <v>5</v>
      </c>
      <c r="C9" s="7"/>
      <c r="D9" s="8"/>
      <c r="E9" s="8"/>
      <c r="F9" s="8"/>
      <c r="G9" s="8"/>
      <c r="O9" s="8"/>
      <c r="P9" s="8"/>
    </row>
    <row r="10" spans="2:3" ht="15.75" customHeight="1">
      <c r="B10" s="9"/>
      <c r="C10" s="10" t="s">
        <v>6</v>
      </c>
    </row>
    <row r="11" spans="2:3" ht="12.75">
      <c r="B11" s="11" t="s">
        <v>7</v>
      </c>
      <c r="C11" s="12">
        <v>4000</v>
      </c>
    </row>
    <row r="12" spans="2:3" ht="12.75">
      <c r="B12" s="11" t="s">
        <v>8</v>
      </c>
      <c r="C12" s="12">
        <v>4800</v>
      </c>
    </row>
    <row r="13" spans="2:3" ht="12.75">
      <c r="B13" s="11" t="s">
        <v>9</v>
      </c>
      <c r="C13" s="12">
        <v>23000</v>
      </c>
    </row>
    <row r="14" spans="2:4" ht="15">
      <c r="B14" s="11" t="s">
        <v>10</v>
      </c>
      <c r="C14" s="13">
        <v>20000</v>
      </c>
      <c r="D14" t="s">
        <v>11</v>
      </c>
    </row>
    <row r="15" spans="2:3" ht="12.75">
      <c r="B15" s="14" t="s">
        <v>12</v>
      </c>
      <c r="C15" s="15" t="s">
        <v>13</v>
      </c>
    </row>
    <row r="16" spans="2:3" ht="12.75">
      <c r="B16" s="16"/>
      <c r="C16" s="17"/>
    </row>
    <row r="17" spans="2:3" ht="25.5" customHeight="1">
      <c r="B17" s="6" t="s">
        <v>14</v>
      </c>
      <c r="C17" s="7"/>
    </row>
    <row r="18" spans="2:4" ht="12.75">
      <c r="B18" s="18" t="s">
        <v>15</v>
      </c>
      <c r="C18" s="19">
        <v>120394</v>
      </c>
      <c r="D18" t="s">
        <v>16</v>
      </c>
    </row>
    <row r="19" spans="2:3" ht="15">
      <c r="B19" s="20" t="s">
        <v>17</v>
      </c>
      <c r="C19" s="21">
        <f>IF(C11=0,0,C18/C11)</f>
        <v>30.0985</v>
      </c>
    </row>
    <row r="20" spans="2:3" ht="15">
      <c r="B20" s="22" t="s">
        <v>18</v>
      </c>
      <c r="C20" s="23">
        <f>IF(C12=0,0,C18/C12)</f>
        <v>25.082083333333333</v>
      </c>
    </row>
    <row r="21" spans="2:3" ht="12.75">
      <c r="B21" s="16"/>
      <c r="C21" s="17"/>
    </row>
    <row r="22" spans="2:3" ht="27" customHeight="1">
      <c r="B22" s="6" t="s">
        <v>19</v>
      </c>
      <c r="C22" s="7"/>
    </row>
    <row r="23" spans="2:4" ht="12.75">
      <c r="B23" s="18" t="s">
        <v>15</v>
      </c>
      <c r="C23" s="19">
        <v>97628</v>
      </c>
      <c r="D23" t="s">
        <v>20</v>
      </c>
    </row>
    <row r="24" spans="2:3" ht="15">
      <c r="B24" s="20" t="s">
        <v>17</v>
      </c>
      <c r="C24" s="24">
        <f>IF(C11=0,0,C23/C11)</f>
        <v>24.407</v>
      </c>
    </row>
    <row r="25" spans="2:3" ht="15">
      <c r="B25" s="22" t="s">
        <v>18</v>
      </c>
      <c r="C25" s="25">
        <f>IF(C12=0,0,C23/C12)</f>
        <v>20.339166666666667</v>
      </c>
    </row>
    <row r="26" spans="2:3" ht="12.75">
      <c r="B26" s="16"/>
      <c r="C26" s="17"/>
    </row>
    <row r="27" spans="2:3" ht="36" customHeight="1">
      <c r="B27" s="6" t="s">
        <v>21</v>
      </c>
      <c r="C27" s="7"/>
    </row>
    <row r="28" spans="2:3" ht="15.75" customHeight="1">
      <c r="B28" s="11" t="s">
        <v>22</v>
      </c>
      <c r="C28" s="26">
        <v>4.2</v>
      </c>
    </row>
    <row r="29" spans="2:3" ht="15" customHeight="1">
      <c r="B29" s="20" t="s">
        <v>23</v>
      </c>
      <c r="C29" s="27">
        <v>1</v>
      </c>
    </row>
    <row r="30" spans="2:3" ht="12.75">
      <c r="B30" s="11" t="s">
        <v>24</v>
      </c>
      <c r="C30" s="28">
        <v>270</v>
      </c>
    </row>
    <row r="31" spans="2:3" ht="12.75">
      <c r="B31" s="20" t="s">
        <v>25</v>
      </c>
      <c r="C31" s="29">
        <f>10/270*260</f>
        <v>9.62962962962963</v>
      </c>
    </row>
    <row r="32" spans="2:3" ht="12.75">
      <c r="B32" s="22" t="s">
        <v>26</v>
      </c>
      <c r="C32" s="30">
        <v>260</v>
      </c>
    </row>
    <row r="33" spans="2:3" ht="15">
      <c r="B33" s="31" t="s">
        <v>27</v>
      </c>
      <c r="C33" s="32">
        <f>C28*C29*(40-10)*C30*C31*C32/3600</f>
        <v>23660</v>
      </c>
    </row>
    <row r="34" spans="2:3" ht="15">
      <c r="B34" s="20" t="s">
        <v>28</v>
      </c>
      <c r="C34" s="33">
        <f>IF(C11=0,0,C33/C11)</f>
        <v>5.915</v>
      </c>
    </row>
    <row r="35" spans="2:3" ht="15">
      <c r="B35" s="22" t="s">
        <v>29</v>
      </c>
      <c r="C35" s="23">
        <f>IF(C12=0,0,C33/C12)</f>
        <v>4.929166666666666</v>
      </c>
    </row>
    <row r="36" spans="2:3" ht="12.75">
      <c r="B36" s="16"/>
      <c r="C36" s="17"/>
    </row>
    <row r="37" spans="2:3" ht="27.75" customHeight="1">
      <c r="B37" s="6" t="s">
        <v>30</v>
      </c>
      <c r="C37" s="7"/>
    </row>
    <row r="38" spans="2:3" ht="18" customHeight="1">
      <c r="B38" s="18" t="s">
        <v>31</v>
      </c>
      <c r="C38" s="10">
        <v>2.4</v>
      </c>
    </row>
    <row r="39" spans="2:3" ht="15">
      <c r="B39" s="34" t="s">
        <v>32</v>
      </c>
      <c r="C39" s="24">
        <f>C38*C14*C15/3.6</f>
        <v>0</v>
      </c>
    </row>
    <row r="40" spans="2:4" ht="16.5" customHeight="1">
      <c r="B40" s="11" t="s">
        <v>33</v>
      </c>
      <c r="C40" s="28"/>
      <c r="D40" t="s">
        <v>34</v>
      </c>
    </row>
    <row r="41" spans="2:3" ht="15">
      <c r="B41" s="20" t="s">
        <v>35</v>
      </c>
      <c r="C41" s="24">
        <f>C39*C40/1000</f>
        <v>0</v>
      </c>
    </row>
    <row r="42" spans="2:3" ht="15.75" customHeight="1">
      <c r="B42" s="35" t="s">
        <v>36</v>
      </c>
      <c r="C42" s="24">
        <f>IF(C11=0,0,C41/C11)</f>
        <v>0</v>
      </c>
    </row>
    <row r="43" spans="2:3" ht="15.75" customHeight="1">
      <c r="B43" s="14" t="s">
        <v>37</v>
      </c>
      <c r="C43" s="25">
        <f>IF(C12=0,0,C41/C12)</f>
        <v>0</v>
      </c>
    </row>
    <row r="44" ht="14.25" customHeight="1"/>
    <row r="45" spans="2:3" ht="27.75" customHeight="1">
      <c r="B45" s="6" t="s">
        <v>38</v>
      </c>
      <c r="C45" s="7"/>
    </row>
    <row r="46" spans="2:3" ht="15.75" customHeight="1">
      <c r="B46" s="36" t="s">
        <v>39</v>
      </c>
      <c r="C46" s="36"/>
    </row>
    <row r="47" spans="2:3" ht="44.25" customHeight="1">
      <c r="B47" s="37" t="s">
        <v>40</v>
      </c>
      <c r="C47" s="37"/>
    </row>
    <row r="48" spans="2:3" ht="15.75" customHeight="1">
      <c r="B48" s="35" t="s">
        <v>41</v>
      </c>
      <c r="C48" s="38">
        <v>0</v>
      </c>
    </row>
    <row r="49" spans="2:3" ht="15.75" customHeight="1">
      <c r="B49" s="35" t="s">
        <v>42</v>
      </c>
      <c r="C49" s="13">
        <v>0</v>
      </c>
    </row>
    <row r="50" spans="2:3" ht="15.75" customHeight="1">
      <c r="B50" s="20" t="s">
        <v>43</v>
      </c>
      <c r="C50" s="12">
        <v>0</v>
      </c>
    </row>
    <row r="51" spans="2:3" ht="15.75" customHeight="1">
      <c r="B51" s="20" t="s">
        <v>44</v>
      </c>
      <c r="C51" s="12">
        <v>0</v>
      </c>
    </row>
    <row r="52" spans="2:3" ht="15" customHeight="1">
      <c r="B52" s="35" t="s">
        <v>45</v>
      </c>
      <c r="C52" s="25">
        <f>C49*C50*C51/1000</f>
        <v>0</v>
      </c>
    </row>
    <row r="53" spans="2:3" ht="17.25" customHeight="1">
      <c r="B53" s="36" t="s">
        <v>46</v>
      </c>
      <c r="C53" s="36"/>
    </row>
    <row r="54" spans="2:15" ht="15.75" customHeight="1">
      <c r="B54" s="35" t="s">
        <v>47</v>
      </c>
      <c r="C54" s="12">
        <v>0</v>
      </c>
      <c r="O54" s="16"/>
    </row>
    <row r="55" spans="2:3" ht="15.75" customHeight="1">
      <c r="B55" s="20" t="s">
        <v>48</v>
      </c>
      <c r="C55" s="12">
        <v>0</v>
      </c>
    </row>
    <row r="56" spans="2:3" ht="16.5" customHeight="1">
      <c r="B56" s="20" t="s">
        <v>44</v>
      </c>
      <c r="C56" s="13">
        <v>0</v>
      </c>
    </row>
    <row r="57" spans="2:3" ht="16.5" customHeight="1">
      <c r="B57" s="14" t="s">
        <v>49</v>
      </c>
      <c r="C57" s="25">
        <f>C54*C55*C56/1000</f>
        <v>0</v>
      </c>
    </row>
    <row r="58" spans="2:3" ht="18" customHeight="1">
      <c r="B58" s="39" t="s">
        <v>50</v>
      </c>
      <c r="C58" s="40">
        <f>C52+C57+F52+F57</f>
        <v>0</v>
      </c>
    </row>
    <row r="59" spans="2:3" ht="16.5" customHeight="1">
      <c r="B59" s="35" t="s">
        <v>51</v>
      </c>
      <c r="C59" s="41">
        <f>IF(C11=0,0,C58/C11)</f>
        <v>0</v>
      </c>
    </row>
    <row r="60" spans="2:3" ht="16.5" customHeight="1">
      <c r="B60" s="14" t="s">
        <v>52</v>
      </c>
      <c r="C60" s="42">
        <f>IF(C12=0,0,C58/C12)</f>
        <v>0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53</v>
      </c>
    </row>
    <row r="105" spans="2:7" ht="15">
      <c r="B105" s="8"/>
      <c r="C105" s="43" t="s">
        <v>54</v>
      </c>
      <c r="D105" s="44"/>
      <c r="E105" s="45"/>
      <c r="F105" s="8"/>
      <c r="G105" s="8"/>
    </row>
    <row r="106" spans="3:8" ht="12.75">
      <c r="C106" s="46" t="s">
        <v>55</v>
      </c>
      <c r="D106" s="47" t="s">
        <v>56</v>
      </c>
      <c r="E106" s="48" t="s">
        <v>57</v>
      </c>
      <c r="H106" s="8"/>
    </row>
    <row r="107" spans="3:5" ht="12.75">
      <c r="C107" s="46"/>
      <c r="D107" s="47"/>
      <c r="E107" s="48"/>
    </row>
    <row r="108" spans="3:5" ht="12.75">
      <c r="C108" s="49">
        <v>600</v>
      </c>
      <c r="D108" s="50">
        <v>80</v>
      </c>
      <c r="E108" s="30">
        <v>600</v>
      </c>
    </row>
    <row r="109" ht="12.75">
      <c r="C109" s="51" t="s">
        <v>58</v>
      </c>
    </row>
    <row r="111" spans="3:4" ht="12.75">
      <c r="C111" s="52" t="s">
        <v>59</v>
      </c>
      <c r="D111" s="45"/>
    </row>
    <row r="112" spans="3:4" ht="12.75">
      <c r="C112" s="53" t="s">
        <v>60</v>
      </c>
      <c r="D112" s="54">
        <v>0.95</v>
      </c>
    </row>
    <row r="113" spans="3:4" ht="12.75">
      <c r="C113" s="55" t="s">
        <v>61</v>
      </c>
      <c r="D113" s="54">
        <v>0.9</v>
      </c>
    </row>
    <row r="114" spans="3:4" ht="12.75">
      <c r="C114" s="56" t="s">
        <v>62</v>
      </c>
      <c r="D114" s="57">
        <v>0.85</v>
      </c>
    </row>
    <row r="116" spans="3:7" ht="15">
      <c r="C116" s="58" t="s">
        <v>63</v>
      </c>
      <c r="D116" s="59"/>
      <c r="E116" s="60"/>
      <c r="F116" s="61"/>
      <c r="G116" s="59"/>
    </row>
    <row r="117" spans="3:7" ht="15">
      <c r="C117" s="62" t="s">
        <v>64</v>
      </c>
      <c r="D117" s="63"/>
      <c r="E117" s="62" t="s">
        <v>65</v>
      </c>
      <c r="F117" s="64"/>
      <c r="G117" s="63"/>
    </row>
    <row r="118" spans="3:7" ht="12.75">
      <c r="C118" s="35" t="s">
        <v>66</v>
      </c>
      <c r="D118" s="28">
        <v>0.9</v>
      </c>
      <c r="E118" s="35" t="s">
        <v>67</v>
      </c>
      <c r="F118" s="16"/>
      <c r="G118" s="28">
        <v>0.15</v>
      </c>
    </row>
    <row r="119" spans="3:7" ht="12.75">
      <c r="C119" s="35" t="s">
        <v>68</v>
      </c>
      <c r="D119" s="28">
        <v>0.55</v>
      </c>
      <c r="E119" s="35" t="s">
        <v>69</v>
      </c>
      <c r="F119" s="16"/>
      <c r="G119" s="28">
        <v>0.3</v>
      </c>
    </row>
    <row r="120" spans="3:7" ht="12.75">
      <c r="C120" s="14"/>
      <c r="D120" s="30"/>
      <c r="E120" s="14" t="s">
        <v>70</v>
      </c>
      <c r="F120" s="65"/>
      <c r="G120" s="30">
        <v>0.7</v>
      </c>
    </row>
    <row r="121" ht="12.75">
      <c r="G121" s="16"/>
    </row>
    <row r="122" ht="12.75">
      <c r="H122" s="16"/>
    </row>
    <row r="123" spans="3:4" ht="48.75">
      <c r="C123" s="66" t="s">
        <v>71</v>
      </c>
      <c r="D123" s="66"/>
    </row>
    <row r="124" spans="3:4" ht="12.75">
      <c r="C124" s="53" t="s">
        <v>72</v>
      </c>
      <c r="D124" s="67">
        <v>55</v>
      </c>
    </row>
    <row r="125" spans="2:4" ht="12.75">
      <c r="B125" s="16"/>
      <c r="C125" s="55" t="s">
        <v>73</v>
      </c>
      <c r="D125" s="67">
        <v>60</v>
      </c>
    </row>
    <row r="126" spans="3:4" ht="12.75">
      <c r="C126" s="56" t="s">
        <v>74</v>
      </c>
      <c r="D126" s="68">
        <v>88</v>
      </c>
    </row>
    <row r="127" spans="2:4" ht="12.75">
      <c r="B127" s="69"/>
      <c r="C127" s="70"/>
      <c r="D127" s="70"/>
    </row>
    <row r="128" spans="2:4" ht="48.75">
      <c r="B128" s="69"/>
      <c r="C128" s="66" t="s">
        <v>75</v>
      </c>
      <c r="D128" s="66"/>
    </row>
    <row r="129" spans="2:4" ht="12.75">
      <c r="B129" s="69"/>
      <c r="C129" s="71" t="s">
        <v>76</v>
      </c>
      <c r="D129" s="68">
        <v>45</v>
      </c>
    </row>
    <row r="130" ht="12.75">
      <c r="B130" s="69"/>
    </row>
    <row r="131" ht="12.75">
      <c r="B131" s="16"/>
    </row>
    <row r="132" ht="12.75">
      <c r="B132" s="16"/>
    </row>
    <row r="134" spans="3:6" ht="15">
      <c r="C134" s="66" t="s">
        <v>77</v>
      </c>
      <c r="D134" s="66"/>
      <c r="E134" s="66"/>
      <c r="F134" s="66"/>
    </row>
    <row r="135" spans="3:6" ht="12.75">
      <c r="C135" s="72"/>
      <c r="D135" s="73" t="s">
        <v>78</v>
      </c>
      <c r="E135" s="74" t="s">
        <v>79</v>
      </c>
      <c r="F135" s="74"/>
    </row>
    <row r="136" spans="3:6" ht="12.75">
      <c r="C136" s="53" t="s">
        <v>80</v>
      </c>
      <c r="D136" s="75">
        <v>280</v>
      </c>
      <c r="E136" s="28">
        <v>220</v>
      </c>
      <c r="F136" s="28"/>
    </row>
    <row r="137" spans="3:6" ht="12.75">
      <c r="C137" s="35" t="s">
        <v>81</v>
      </c>
      <c r="D137" s="76">
        <v>280</v>
      </c>
      <c r="E137" s="28">
        <v>220</v>
      </c>
      <c r="F137" s="28"/>
    </row>
    <row r="138" spans="3:6" ht="12.75">
      <c r="C138" s="55" t="s">
        <v>82</v>
      </c>
      <c r="D138" s="75">
        <v>600</v>
      </c>
      <c r="E138" s="28">
        <v>480</v>
      </c>
      <c r="F138" s="28"/>
    </row>
    <row r="139" spans="3:6" ht="12.75">
      <c r="C139" s="56" t="s">
        <v>83</v>
      </c>
      <c r="D139" s="77">
        <v>2300</v>
      </c>
      <c r="E139" s="30">
        <v>1800</v>
      </c>
      <c r="F139" s="30"/>
    </row>
    <row r="143" spans="3:6" ht="12.75">
      <c r="C143" s="66" t="s">
        <v>84</v>
      </c>
      <c r="D143" s="66"/>
      <c r="E143" s="66"/>
      <c r="F143" s="66"/>
    </row>
    <row r="144" spans="3:6" ht="12.75">
      <c r="C144" s="72"/>
      <c r="D144" s="78"/>
      <c r="E144" s="73" t="s">
        <v>78</v>
      </c>
      <c r="F144" s="74" t="s">
        <v>79</v>
      </c>
    </row>
    <row r="145" spans="3:6" ht="12.75">
      <c r="C145" s="53" t="s">
        <v>85</v>
      </c>
      <c r="E145" s="76">
        <v>5</v>
      </c>
      <c r="F145" s="28">
        <v>2.5</v>
      </c>
    </row>
    <row r="146" spans="3:6" ht="12.75">
      <c r="C146" s="55" t="s">
        <v>86</v>
      </c>
      <c r="E146" s="76">
        <v>15</v>
      </c>
      <c r="F146" s="28">
        <v>5</v>
      </c>
    </row>
    <row r="147" spans="3:6" ht="12.75">
      <c r="C147" s="56" t="s">
        <v>87</v>
      </c>
      <c r="D147" s="79"/>
      <c r="E147" s="80">
        <v>2.5</v>
      </c>
      <c r="F147" s="30">
        <v>1</v>
      </c>
    </row>
  </sheetData>
  <mergeCells count="15">
    <mergeCell ref="B46:C46"/>
    <mergeCell ref="B47:C47"/>
    <mergeCell ref="B53:C53"/>
    <mergeCell ref="C106:C107"/>
    <mergeCell ref="D106:D107"/>
    <mergeCell ref="E106:E107"/>
    <mergeCell ref="C123:D123"/>
    <mergeCell ref="C128:D128"/>
    <mergeCell ref="C134:F134"/>
    <mergeCell ref="E135:F135"/>
    <mergeCell ref="E136:F136"/>
    <mergeCell ref="E137:F137"/>
    <mergeCell ref="E138:F138"/>
    <mergeCell ref="E139:F139"/>
    <mergeCell ref="C143:F143"/>
  </mergeCells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9"/>
  <legacyDrawing r:id="rId8"/>
  <oleObjects>
    <oleObject progId="MathType 5.0 Equation" shapeId="70039598" r:id="rId1"/>
    <oleObject progId="MathType 5.0 Equation" shapeId="70039622" r:id="rId2"/>
    <oleObject progId="MathType 5.0 Equation" shapeId="70039754" r:id="rId3"/>
    <oleObject progId="MathType 5.0 Equation" shapeId="70039850" r:id="rId4"/>
    <oleObject progId="MathType 5.0 Equation" shapeId="70039874" r:id="rId5"/>
    <oleObject progId="MathType 5.0 Equation" shapeId="70039898" r:id="rId6"/>
    <oleObject progId="MathType 5.0 Equation" shapeId="70039922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2008-03-31T10:02:31Z</cp:lastPrinted>
  <dcterms:created xsi:type="dcterms:W3CDTF">2008-03-26T10:24:09Z</dcterms:created>
  <dcterms:modified xsi:type="dcterms:W3CDTF">2008-05-09T14:11:58Z</dcterms:modified>
  <cp:category/>
  <cp:version/>
  <cp:contentType/>
  <cp:contentStatus/>
</cp:coreProperties>
</file>