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'Herstellungsenergie'!$B$2:$J$46</definedName>
  </definedNames>
  <calcPr fullCalcOnLoad="1"/>
</workbook>
</file>

<file path=xl/sharedStrings.xml><?xml version="1.0" encoding="utf-8"?>
<sst xmlns="http://schemas.openxmlformats.org/spreadsheetml/2006/main" count="68" uniqueCount="68">
  <si>
    <t>Legende</t>
  </si>
  <si>
    <t>Fest vorgegeben, bitte nichts eintragen</t>
  </si>
  <si>
    <t>Hier bitte eintragen</t>
  </si>
  <si>
    <t>Ergebnisse, bitte nichts eintragen</t>
  </si>
  <si>
    <t>Hier bitte EURE Werte eintragen</t>
  </si>
  <si>
    <t>Herstellungsenergieabschätzung</t>
  </si>
  <si>
    <t>GEBÄUDEDATEN</t>
  </si>
  <si>
    <t>Fläche/Volumen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</si>
  <si>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</si>
  <si>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</si>
  <si>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</si>
  <si>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</si>
  <si>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>(BRI * 0.9)</t>
  </si>
  <si>
    <t>Eingabehilfe (siehe auch Powerpoint-Präsentation)</t>
  </si>
  <si>
    <t>BEURTEILUNG GEBÄUDE</t>
  </si>
  <si>
    <t>Graue Energie bezogen auf das Bruttovolumen in [kWh/m³]</t>
  </si>
  <si>
    <t>Volumen Material Rohbau [m³]</t>
  </si>
  <si>
    <t>Komplexität</t>
  </si>
  <si>
    <t>leichte Bauweise</t>
  </si>
  <si>
    <t>mittelschwere Bauweise</t>
  </si>
  <si>
    <t>schwere Bauweise</t>
  </si>
  <si>
    <t>Rohdichte Baumaterial [kg/m³]</t>
  </si>
  <si>
    <t>gering</t>
  </si>
  <si>
    <t>Gewicht Rohbau [kg]</t>
  </si>
  <si>
    <t>durchschnittlich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</si>
  <si>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</si>
  <si>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165 - 625</t>
  </si>
  <si>
    <t>hoch</t>
  </si>
  <si>
    <t>Wärmetauschendene Gebäudehüllfläche A [m²]</t>
  </si>
  <si>
    <t>Übertrag aus HWB</t>
  </si>
  <si>
    <t>A/V - Verhältnis [1/m]</t>
  </si>
  <si>
    <t xml:space="preserve">0,15 - 1,05 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</si>
  <si>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</si>
  <si>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</si>
  <si>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ca. 0,15</t>
  </si>
  <si>
    <t>HE BAUSTOFFE, ERRICHTUNG UND HAUSTECHNIK</t>
  </si>
  <si>
    <t>Anteil HE der Haustechnik</t>
  </si>
  <si>
    <t>spezifische Graue Energie bezogen auf die Bruttofläche [kWh/m²]</t>
  </si>
  <si>
    <t>%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</si>
  <si>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</si>
  <si>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Wohnen</t>
  </si>
  <si>
    <t>HE Haustechnik in % der gesamten HE</t>
  </si>
  <si>
    <t>Büro</t>
  </si>
  <si>
    <t>HE gesamt</t>
  </si>
  <si>
    <t>Lebenszyklus [Jahre]</t>
  </si>
  <si>
    <t>HE bezogen auf mittlere Lebensdauer [MWh/a]</t>
  </si>
  <si>
    <t>HE BAU IM DETAIL</t>
  </si>
  <si>
    <t>Kennwerte verschiedener Materialien</t>
  </si>
  <si>
    <t>Volumen sind zu berechnen, Materialwerte zu recherchieren</t>
  </si>
  <si>
    <t>Volumen [m³]</t>
  </si>
  <si>
    <t>spez. HE [kWh/kg]</t>
  </si>
  <si>
    <t>HE [MWh]</t>
  </si>
  <si>
    <t>Anteil</t>
  </si>
  <si>
    <t>Dichte [kg/m³]</t>
  </si>
  <si>
    <t>HE [kWh/m³]</t>
  </si>
  <si>
    <t>Rohbau (Stahlbeton, Stahlkonstruktion, etc.)</t>
  </si>
  <si>
    <t>Stahlbeton</t>
  </si>
  <si>
    <t>Glasflächen</t>
  </si>
  <si>
    <t>Ziegel</t>
  </si>
  <si>
    <t>Fassadenplatten</t>
  </si>
  <si>
    <t>Kalkstein</t>
  </si>
  <si>
    <t>Isolierung</t>
  </si>
  <si>
    <t>Glas</t>
  </si>
  <si>
    <t>Summe HE BAU [MWh]</t>
  </si>
  <si>
    <t>Holzbaustoffe</t>
  </si>
  <si>
    <t>HE Differenz aus überschlägigem Ansatz [MWh]</t>
  </si>
  <si>
    <t>HE Haustechnik [MWh]</t>
  </si>
  <si>
    <t>HE aus überschlägigem Ansatz [MWh]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</si>
</sst>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#,##0.0"/>
    <numFmt numFmtId="167" formatCode="0.00"/>
    <numFmt numFmtId="168" formatCode="#,##0.00"/>
    <numFmt numFmtId="169" formatCode="0%"/>
    <numFmt numFmtId="170" formatCode="0.00%"/>
    <numFmt numFmtId="171" formatCode="@"/>
  </numFmts>
  <fonts count="12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.5"/>
      <color indexed="8"/>
      <name val="Arial"/>
      <family val="2"/>
    </font>
    <font>
      <b/>
      <sz val="11.5"/>
      <color indexed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2" borderId="1" xfId="0" applyFill="1" applyBorder="1" applyAlignment="1">
      <alignment horizontal="center"/>
    </xf>
    <xf numFmtId="164" fontId="0" fillId="3" borderId="2" xfId="0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4" borderId="1" xfId="0" applyFill="1" applyBorder="1" applyAlignment="1">
      <alignment/>
    </xf>
    <xf numFmtId="164" fontId="2" fillId="0" borderId="0" xfId="0" applyFont="1" applyAlignment="1">
      <alignment/>
    </xf>
    <xf numFmtId="164" fontId="1" fillId="0" borderId="3" xfId="0" applyFont="1" applyFill="1" applyBorder="1" applyAlignment="1">
      <alignment/>
    </xf>
    <xf numFmtId="164" fontId="0" fillId="0" borderId="4" xfId="0" applyFill="1" applyBorder="1" applyAlignment="1">
      <alignment/>
    </xf>
    <xf numFmtId="164" fontId="0" fillId="0" borderId="0" xfId="0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6" xfId="0" applyFont="1" applyFill="1" applyBorder="1" applyAlignment="1">
      <alignment horizontal="center"/>
    </xf>
    <xf numFmtId="164" fontId="0" fillId="0" borderId="7" xfId="0" applyFont="1" applyBorder="1" applyAlignment="1">
      <alignment/>
    </xf>
    <xf numFmtId="165" fontId="0" fillId="4" borderId="8" xfId="0" applyNumberFormat="1" applyFill="1" applyBorder="1" applyAlignment="1">
      <alignment horizontal="center"/>
    </xf>
    <xf numFmtId="164" fontId="0" fillId="0" borderId="9" xfId="0" applyFont="1" applyBorder="1" applyAlignment="1">
      <alignment/>
    </xf>
    <xf numFmtId="165" fontId="0" fillId="3" borderId="10" xfId="0" applyNumberFormat="1" applyFill="1" applyBorder="1" applyAlignment="1">
      <alignment horizontal="center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 horizontal="center"/>
    </xf>
    <xf numFmtId="164" fontId="1" fillId="2" borderId="11" xfId="0" applyFont="1" applyFill="1" applyBorder="1" applyAlignment="1">
      <alignment/>
    </xf>
    <xf numFmtId="164" fontId="0" fillId="2" borderId="12" xfId="0" applyFill="1" applyBorder="1" applyAlignment="1">
      <alignment/>
    </xf>
    <xf numFmtId="164" fontId="1" fillId="2" borderId="13" xfId="0" applyFont="1" applyFill="1" applyBorder="1" applyAlignment="1">
      <alignment/>
    </xf>
    <xf numFmtId="164" fontId="1" fillId="0" borderId="14" xfId="0" applyFont="1" applyFill="1" applyBorder="1" applyAlignment="1">
      <alignment horizontal="left"/>
    </xf>
    <xf numFmtId="167" fontId="0" fillId="0" borderId="1" xfId="0" applyNumberFormat="1" applyFont="1" applyBorder="1" applyAlignment="1">
      <alignment horizontal="center" wrapText="1"/>
    </xf>
    <xf numFmtId="167" fontId="0" fillId="0" borderId="8" xfId="0" applyNumberFormat="1" applyFont="1" applyBorder="1" applyAlignment="1">
      <alignment horizontal="center" wrapText="1"/>
    </xf>
    <xf numFmtId="165" fontId="0" fillId="4" borderId="15" xfId="0" applyNumberFormat="1" applyFill="1" applyBorder="1" applyAlignment="1">
      <alignment horizontal="center"/>
    </xf>
    <xf numFmtId="164" fontId="0" fillId="0" borderId="14" xfId="0" applyFont="1" applyFill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3" borderId="15" xfId="0" applyNumberFormat="1" applyFill="1" applyBorder="1" applyAlignment="1">
      <alignment horizontal="center"/>
    </xf>
    <xf numFmtId="164" fontId="0" fillId="0" borderId="0" xfId="0" applyFont="1" applyAlignment="1">
      <alignment/>
    </xf>
    <xf numFmtId="164" fontId="1" fillId="0" borderId="7" xfId="0" applyFont="1" applyBorder="1" applyAlignment="1">
      <alignment/>
    </xf>
    <xf numFmtId="165" fontId="1" fillId="3" borderId="15" xfId="0" applyNumberFormat="1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16" xfId="0" applyFont="1" applyFill="1" applyBorder="1" applyAlignment="1">
      <alignment horizontal="left"/>
    </xf>
    <xf numFmtId="165" fontId="0" fillId="0" borderId="17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6" fillId="4" borderId="15" xfId="0" applyNumberFormat="1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8" fontId="1" fillId="3" borderId="8" xfId="0" applyNumberFormat="1" applyFont="1" applyFill="1" applyBorder="1" applyAlignment="1">
      <alignment horizontal="center"/>
    </xf>
    <xf numFmtId="165" fontId="0" fillId="4" borderId="18" xfId="0" applyNumberFormat="1" applyFill="1" applyBorder="1" applyAlignment="1">
      <alignment horizontal="center"/>
    </xf>
    <xf numFmtId="164" fontId="1" fillId="0" borderId="9" xfId="0" applyFont="1" applyBorder="1" applyAlignment="1">
      <alignment/>
    </xf>
    <xf numFmtId="168" fontId="1" fillId="3" borderId="10" xfId="0" applyNumberFormat="1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8" fontId="1" fillId="3" borderId="0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4" fontId="1" fillId="0" borderId="0" xfId="0" applyFont="1" applyFill="1" applyBorder="1" applyAlignment="1">
      <alignment/>
    </xf>
    <xf numFmtId="167" fontId="0" fillId="0" borderId="0" xfId="0" applyNumberFormat="1" applyFill="1" applyBorder="1" applyAlignment="1">
      <alignment horizontal="center" wrapText="1"/>
    </xf>
    <xf numFmtId="165" fontId="0" fillId="0" borderId="0" xfId="0" applyNumberFormat="1" applyAlignment="1">
      <alignment/>
    </xf>
    <xf numFmtId="165" fontId="0" fillId="0" borderId="0" xfId="0" applyNumberFormat="1" applyFill="1" applyBorder="1" applyAlignment="1">
      <alignment horizontal="center"/>
    </xf>
    <xf numFmtId="169" fontId="0" fillId="4" borderId="15" xfId="19" applyFont="1" applyFill="1" applyBorder="1" applyAlignment="1" applyProtection="1">
      <alignment horizontal="center"/>
      <protection/>
    </xf>
    <xf numFmtId="164" fontId="0" fillId="0" borderId="0" xfId="0" applyFill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164" fontId="1" fillId="0" borderId="11" xfId="0" applyFont="1" applyFill="1" applyBorder="1" applyAlignment="1">
      <alignment/>
    </xf>
    <xf numFmtId="164" fontId="0" fillId="0" borderId="19" xfId="0" applyFill="1" applyBorder="1" applyAlignment="1">
      <alignment/>
    </xf>
    <xf numFmtId="164" fontId="0" fillId="0" borderId="12" xfId="0" applyFill="1" applyBorder="1" applyAlignment="1">
      <alignment/>
    </xf>
    <xf numFmtId="164" fontId="1" fillId="2" borderId="3" xfId="0" applyFont="1" applyFill="1" applyBorder="1" applyAlignment="1">
      <alignment/>
    </xf>
    <xf numFmtId="164" fontId="1" fillId="2" borderId="20" xfId="0" applyFont="1" applyFill="1" applyBorder="1" applyAlignment="1">
      <alignment horizontal="center"/>
    </xf>
    <xf numFmtId="164" fontId="1" fillId="2" borderId="4" xfId="0" applyFont="1" applyFill="1" applyBorder="1" applyAlignment="1">
      <alignment horizontal="center"/>
    </xf>
    <xf numFmtId="164" fontId="0" fillId="2" borderId="21" xfId="0" applyFont="1" applyFill="1" applyBorder="1" applyAlignment="1">
      <alignment horizontal="center"/>
    </xf>
    <xf numFmtId="164" fontId="0" fillId="0" borderId="5" xfId="0" applyBorder="1" applyAlignment="1">
      <alignment/>
    </xf>
    <xf numFmtId="164" fontId="0" fillId="0" borderId="21" xfId="0" applyFont="1" applyFill="1" applyBorder="1" applyAlignment="1">
      <alignment horizontal="center"/>
    </xf>
    <xf numFmtId="164" fontId="0" fillId="0" borderId="6" xfId="0" applyFont="1" applyFill="1" applyBorder="1" applyAlignment="1">
      <alignment horizontal="center"/>
    </xf>
    <xf numFmtId="164" fontId="0" fillId="4" borderId="14" xfId="0" applyFont="1" applyFill="1" applyBorder="1" applyAlignment="1">
      <alignment/>
    </xf>
    <xf numFmtId="165" fontId="0" fillId="4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70" fontId="1" fillId="3" borderId="8" xfId="19" applyNumberFormat="1" applyFont="1" applyFill="1" applyBorder="1" applyAlignment="1" applyProtection="1">
      <alignment horizontal="center"/>
      <protection/>
    </xf>
    <xf numFmtId="164" fontId="0" fillId="0" borderId="14" xfId="0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8" xfId="0" applyNumberFormat="1" applyBorder="1" applyAlignment="1">
      <alignment/>
    </xf>
    <xf numFmtId="164" fontId="1" fillId="0" borderId="5" xfId="0" applyFont="1" applyFill="1" applyBorder="1" applyAlignment="1">
      <alignment/>
    </xf>
    <xf numFmtId="165" fontId="1" fillId="0" borderId="21" xfId="0" applyNumberFormat="1" applyFont="1" applyFill="1" applyBorder="1" applyAlignment="1">
      <alignment horizontal="center"/>
    </xf>
    <xf numFmtId="164" fontId="1" fillId="0" borderId="21" xfId="0" applyFont="1" applyBorder="1" applyAlignment="1">
      <alignment/>
    </xf>
    <xf numFmtId="165" fontId="1" fillId="3" borderId="21" xfId="0" applyNumberFormat="1" applyFont="1" applyFill="1" applyBorder="1" applyAlignment="1">
      <alignment horizontal="center"/>
    </xf>
    <xf numFmtId="170" fontId="1" fillId="3" borderId="6" xfId="19" applyNumberFormat="1" applyFont="1" applyFill="1" applyBorder="1" applyAlignment="1" applyProtection="1">
      <alignment horizontal="center"/>
      <protection/>
    </xf>
    <xf numFmtId="164" fontId="0" fillId="0" borderId="16" xfId="0" applyFont="1" applyFill="1" applyBorder="1" applyAlignment="1">
      <alignment/>
    </xf>
    <xf numFmtId="164" fontId="0" fillId="0" borderId="17" xfId="0" applyBorder="1" applyAlignment="1">
      <alignment/>
    </xf>
    <xf numFmtId="165" fontId="0" fillId="0" borderId="10" xfId="0" applyNumberFormat="1" applyFill="1" applyBorder="1" applyAlignment="1">
      <alignment/>
    </xf>
    <xf numFmtId="164" fontId="1" fillId="0" borderId="14" xfId="0" applyFont="1" applyFill="1" applyBorder="1" applyAlignment="1">
      <alignment/>
    </xf>
    <xf numFmtId="165" fontId="1" fillId="0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4" fontId="1" fillId="0" borderId="9" xfId="0" applyFont="1" applyFill="1" applyBorder="1" applyAlignment="1">
      <alignment/>
    </xf>
    <xf numFmtId="165" fontId="1" fillId="0" borderId="22" xfId="0" applyNumberFormat="1" applyFont="1" applyFill="1" applyBorder="1" applyAlignment="1">
      <alignment horizontal="center"/>
    </xf>
    <xf numFmtId="164" fontId="1" fillId="0" borderId="22" xfId="0" applyFont="1" applyBorder="1" applyAlignment="1">
      <alignment/>
    </xf>
    <xf numFmtId="165" fontId="1" fillId="3" borderId="22" xfId="0" applyNumberFormat="1" applyFont="1" applyFill="1" applyBorder="1" applyAlignment="1">
      <alignment horizontal="center"/>
    </xf>
    <xf numFmtId="170" fontId="1" fillId="3" borderId="23" xfId="19" applyNumberFormat="1" applyFont="1" applyFill="1" applyBorder="1" applyAlignment="1" applyProtection="1">
      <alignment horizontal="center"/>
      <protection/>
    </xf>
    <xf numFmtId="166" fontId="0" fillId="0" borderId="0" xfId="0" applyNumberForma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71" fontId="1" fillId="0" borderId="0" xfId="0" applyNumberFormat="1" applyFont="1" applyFill="1" applyBorder="1" applyAlignment="1">
      <alignment/>
    </xf>
    <xf numFmtId="164" fontId="8" fillId="0" borderId="0" xfId="0" applyFont="1" applyFill="1" applyBorder="1" applyAlignment="1">
      <alignment/>
    </xf>
    <xf numFmtId="167" fontId="0" fillId="0" borderId="0" xfId="0" applyNumberFormat="1" applyFill="1" applyBorder="1" applyAlignment="1">
      <alignment horizontal="center"/>
    </xf>
    <xf numFmtId="164" fontId="1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7C7C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/>
            </c:numRef>
          </c:val>
        </c:ser>
        <c:ser>
          <c:idx val="1"/>
          <c:order val="1"/>
          <c:tx>
            <c:strRef>
              <c:f>Herstellungsenergie!$B$40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/>
            </c:numRef>
          </c:val>
        </c:ser>
        <c:ser>
          <c:idx val="2"/>
          <c:order val="2"/>
          <c:tx>
            <c:strRef>
              <c:f>Herstellungsenergie!$B$40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/>
            </c:numRef>
          </c:val>
        </c:ser>
        <c:ser>
          <c:idx val="3"/>
          <c:order val="3"/>
          <c:tx>
            <c:strRef>
              <c:f>Herstellungsenergie!$B$41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/>
            </c:numRef>
          </c:val>
        </c:ser>
        <c:ser>
          <c:idx val="4"/>
          <c:order val="4"/>
          <c:tx>
            <c:strRef>
              <c:f>Herstellungsenergie!$B$42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/>
            </c:numRef>
          </c:val>
        </c:ser>
        <c:ser>
          <c:idx val="5"/>
          <c:order val="5"/>
          <c:tx>
            <c:strRef>
              <c:f>Herstellungsenergie!$B$43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6"/>
          <c:order val="6"/>
          <c:tx>
            <c:strRef>
              <c:f>Herstellungsenergie!$B$43</c:f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7"/>
          <c:order val="7"/>
          <c:tx>
            <c:strRef>
              <c:f>Herstellungsenergie!$B$43</c:f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8"/>
          <c:order val="8"/>
          <c:tx>
            <c:strRef>
              <c:f>Herstellungsenergie!$B$43</c:f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9"/>
          <c:order val="9"/>
          <c:tx>
            <c:strRef>
              <c:f>Herstellungsenergie!$B$43</c:f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0"/>
          <c:order val="10"/>
          <c:tx>
            <c:strRef>
              <c:f>Herstellungsenergie!$B$43</c:f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1"/>
          <c:order val="11"/>
          <c:tx>
            <c:strRef>
              <c:f>Herstellungsenergie!$B$43</c:f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2"/>
          <c:order val="12"/>
          <c:tx>
            <c:strRef>
              <c:f>Herstellungsenergie!$B$43</c:f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3"/>
          <c:order val="13"/>
          <c:tx>
            <c:strRef>
              <c:f>Herstellungsenergie!$B$43</c:f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4"/>
          <c:order val="14"/>
          <c:tx>
            <c:strRef>
              <c:f>Herstellungsenergie!$B$43</c:f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5"/>
          <c:order val="15"/>
          <c:tx>
            <c:strRef>
              <c:f>Herstellungsenergie!$B$43</c:f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6"/>
          <c:order val="16"/>
          <c:tx>
            <c:strRef>
              <c:f>Herstellungsenergie!$B$43</c:f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7"/>
          <c:order val="17"/>
          <c:tx>
            <c:strRef>
              <c:f>Herstellungsenergie!$B$44</c:f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/>
            </c:numRef>
          </c:val>
        </c:ser>
        <c:ser>
          <c:idx val="18"/>
          <c:order val="18"/>
          <c:tx>
            <c:strRef>
              <c:f>Herstellungsenergie!$B$45</c:f>
            </c:strRef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/>
            </c:numRef>
          </c:val>
        </c:ser>
        <c:overlap val="100"/>
        <c:axId val="43214738"/>
        <c:axId val="53388323"/>
      </c:barChart>
      <c:catAx>
        <c:axId val="43214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88323"/>
        <c:crosses val="autoZero"/>
        <c:auto val="1"/>
        <c:lblOffset val="100"/>
        <c:noMultiLvlLbl val="0"/>
      </c:catAx>
      <c:valAx>
        <c:axId val="53388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1473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17</xdr:row>
      <xdr:rowOff>0</xdr:rowOff>
    </xdr:from>
    <xdr:to>
      <xdr:col>9</xdr:col>
      <xdr:colOff>9525</xdr:colOff>
      <xdr:row>22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7429500" y="2981325"/>
          <a:ext cx="4124325" cy="10001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152400</xdr:rowOff>
    </xdr:from>
    <xdr:to>
      <xdr:col>10</xdr:col>
      <xdr:colOff>9525</xdr:colOff>
      <xdr:row>42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9486900" y="6638925"/>
          <a:ext cx="2914650" cy="11334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31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7429500" y="515302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52"/>
  <sheetViews>
    <sheetView tabSelected="1" workbookViewId="0" topLeftCell="A25">
      <selection activeCell="D29" sqref="D29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0</v>
      </c>
    </row>
    <row r="3" spans="2:3" ht="12.75">
      <c r="B3" s="2" t="s">
        <v>1</v>
      </c>
      <c r="C3" s="3"/>
    </row>
    <row r="4" spans="2:3" ht="12.75">
      <c r="B4" s="2" t="s">
        <v>2</v>
      </c>
      <c r="C4" s="2"/>
    </row>
    <row r="5" spans="2:3" ht="12.75">
      <c r="B5" s="2" t="s">
        <v>3</v>
      </c>
      <c r="C5" s="4"/>
    </row>
    <row r="6" spans="2:3" ht="12.75">
      <c r="B6" s="5" t="s">
        <v>4</v>
      </c>
      <c r="C6" s="6"/>
    </row>
    <row r="8" spans="2:3" ht="12.75">
      <c r="B8" s="1" t="s">
        <v>5</v>
      </c>
      <c r="C8" s="7"/>
    </row>
    <row r="10" spans="2:14" ht="25.5" customHeight="1">
      <c r="B10" s="8" t="s">
        <v>6</v>
      </c>
      <c r="C10" s="9"/>
      <c r="D10" s="10"/>
      <c r="E10" s="10"/>
      <c r="M10" s="10"/>
      <c r="N10" s="10"/>
    </row>
    <row r="11" spans="2:3" ht="15.75" customHeight="1">
      <c r="B11" s="11"/>
      <c r="C11" s="12" t="s">
        <v>7</v>
      </c>
    </row>
    <row r="12" spans="2:3" ht="12.75">
      <c r="B12" s="13" t="s">
        <v>8</v>
      </c>
      <c r="C12" s="14">
        <v>4664</v>
      </c>
    </row>
    <row r="13" spans="2:3" ht="12.75">
      <c r="B13" s="13" t="s">
        <v>9</v>
      </c>
      <c r="C13" s="14">
        <v>7264</v>
      </c>
    </row>
    <row r="14" spans="2:3" ht="12.75">
      <c r="B14" s="13" t="s">
        <v>10</v>
      </c>
      <c r="C14" s="14">
        <v>25424</v>
      </c>
    </row>
    <row r="15" spans="2:6" ht="15">
      <c r="B15" s="15" t="s">
        <v>11</v>
      </c>
      <c r="C15" s="16">
        <f>C14*0.9</f>
        <v>22881.600000000002</v>
      </c>
      <c r="D15" t="s">
        <v>12</v>
      </c>
      <c r="F15" s="1" t="s">
        <v>13</v>
      </c>
    </row>
    <row r="16" spans="2:3" ht="12.75">
      <c r="B16" s="17"/>
      <c r="C16" s="18"/>
    </row>
    <row r="17" spans="2:3" ht="12.75">
      <c r="B17" s="8" t="s">
        <v>14</v>
      </c>
      <c r="C17" s="9"/>
    </row>
    <row r="18" spans="2:9" ht="12.75">
      <c r="B18" s="11"/>
      <c r="C18" s="12"/>
      <c r="F18" s="19" t="s">
        <v>15</v>
      </c>
      <c r="G18" s="20"/>
      <c r="H18" s="19"/>
      <c r="I18" s="21"/>
    </row>
    <row r="19" spans="2:9" ht="24.75">
      <c r="B19" s="13" t="s">
        <v>16</v>
      </c>
      <c r="C19" s="14">
        <v>1782</v>
      </c>
      <c r="F19" s="22" t="s">
        <v>17</v>
      </c>
      <c r="G19" s="23" t="s">
        <v>18</v>
      </c>
      <c r="H19" s="23" t="s">
        <v>19</v>
      </c>
      <c r="I19" s="24" t="s">
        <v>20</v>
      </c>
    </row>
    <row r="20" spans="2:9" ht="12.75">
      <c r="B20" s="13" t="s">
        <v>21</v>
      </c>
      <c r="C20" s="25">
        <v>2500</v>
      </c>
      <c r="F20" s="26" t="s">
        <v>22</v>
      </c>
      <c r="G20" s="27">
        <v>1111</v>
      </c>
      <c r="H20" s="27">
        <v>1388</v>
      </c>
      <c r="I20" s="28">
        <v>1667</v>
      </c>
    </row>
    <row r="21" spans="2:10" ht="12.75">
      <c r="B21" s="13" t="s">
        <v>23</v>
      </c>
      <c r="C21" s="29">
        <f>C19*C20</f>
        <v>4455000</v>
      </c>
      <c r="F21" s="26" t="s">
        <v>24</v>
      </c>
      <c r="G21" s="27">
        <v>1528</v>
      </c>
      <c r="H21" s="27">
        <v>1806</v>
      </c>
      <c r="I21" s="28">
        <v>2083</v>
      </c>
      <c r="J21" s="30"/>
    </row>
    <row r="22" spans="2:9" ht="15">
      <c r="B22" s="31" t="s">
        <v>25</v>
      </c>
      <c r="C22" s="32">
        <f>C21/C14</f>
        <v>175.22813089993707</v>
      </c>
      <c r="D22" s="33" t="s">
        <v>26</v>
      </c>
      <c r="F22" s="34" t="s">
        <v>27</v>
      </c>
      <c r="G22" s="35">
        <v>1944</v>
      </c>
      <c r="H22" s="35">
        <v>2222</v>
      </c>
      <c r="I22" s="36">
        <v>2500</v>
      </c>
    </row>
    <row r="23" spans="2:4" ht="12.75">
      <c r="B23" s="13" t="s">
        <v>28</v>
      </c>
      <c r="C23" s="37">
        <v>8204</v>
      </c>
      <c r="D23" s="38" t="s">
        <v>29</v>
      </c>
    </row>
    <row r="24" spans="2:4" ht="12.75">
      <c r="B24" s="31" t="s">
        <v>30</v>
      </c>
      <c r="C24" s="39">
        <f>C23/C14</f>
        <v>0.32268722466960353</v>
      </c>
      <c r="D24" s="33" t="s">
        <v>31</v>
      </c>
    </row>
    <row r="25" spans="2:4" ht="15">
      <c r="B25" s="13" t="s">
        <v>32</v>
      </c>
      <c r="C25" s="40">
        <v>2392</v>
      </c>
      <c r="D25" s="38"/>
    </row>
    <row r="26" spans="2:4" ht="15">
      <c r="B26" s="41" t="s">
        <v>33</v>
      </c>
      <c r="C26" s="42">
        <f>C25/C12</f>
        <v>0.5128644939965694</v>
      </c>
      <c r="D26" s="33" t="s">
        <v>34</v>
      </c>
    </row>
    <row r="27" spans="2:4" ht="12.75">
      <c r="B27" s="43"/>
      <c r="C27" s="44"/>
      <c r="D27" s="45"/>
    </row>
    <row r="28" spans="2:14" ht="25.5" customHeight="1">
      <c r="B28" s="8" t="s">
        <v>35</v>
      </c>
      <c r="C28" s="9"/>
      <c r="D28" s="10"/>
      <c r="E28" s="10"/>
      <c r="M28" s="10"/>
      <c r="N28" s="10"/>
    </row>
    <row r="29" spans="2:9" ht="25.5" customHeight="1">
      <c r="B29" s="11"/>
      <c r="C29" s="12"/>
      <c r="F29" s="19" t="s">
        <v>36</v>
      </c>
      <c r="G29" s="20"/>
      <c r="H29" s="46"/>
      <c r="I29" s="46"/>
    </row>
    <row r="30" spans="2:9" ht="12.75">
      <c r="B30" s="13" t="s">
        <v>37</v>
      </c>
      <c r="C30" s="14">
        <v>2083</v>
      </c>
      <c r="F30" s="22"/>
      <c r="G30" s="24" t="s">
        <v>38</v>
      </c>
      <c r="H30" s="47"/>
      <c r="I30" s="47"/>
    </row>
    <row r="31" spans="2:9" ht="15">
      <c r="B31" s="31" t="s">
        <v>39</v>
      </c>
      <c r="C31" s="32">
        <f>C30*C13/1000</f>
        <v>15130.912</v>
      </c>
      <c r="D31" s="48"/>
      <c r="F31" s="26" t="s">
        <v>40</v>
      </c>
      <c r="G31" s="28">
        <v>15</v>
      </c>
      <c r="H31" s="49"/>
      <c r="I31" s="49"/>
    </row>
    <row r="32" spans="2:9" ht="12.75">
      <c r="B32" s="13" t="s">
        <v>41</v>
      </c>
      <c r="C32" s="50">
        <v>0.3</v>
      </c>
      <c r="F32" s="34" t="s">
        <v>42</v>
      </c>
      <c r="G32" s="36">
        <v>30</v>
      </c>
      <c r="H32" s="49"/>
      <c r="I32" s="49"/>
    </row>
    <row r="33" spans="2:9" ht="12.75">
      <c r="B33" s="31" t="s">
        <v>43</v>
      </c>
      <c r="C33" s="32">
        <f>C31/(1-C32)</f>
        <v>21615.588571428572</v>
      </c>
      <c r="F33" s="51"/>
      <c r="G33" s="52"/>
      <c r="H33" s="52"/>
      <c r="I33" s="52"/>
    </row>
    <row r="34" spans="2:3" ht="12.75">
      <c r="B34" s="13" t="s">
        <v>44</v>
      </c>
      <c r="C34" s="53">
        <v>30</v>
      </c>
    </row>
    <row r="35" spans="2:5" ht="12.75">
      <c r="B35" s="41" t="s">
        <v>45</v>
      </c>
      <c r="C35" s="54">
        <f>C33/C34</f>
        <v>720.5196190476191</v>
      </c>
      <c r="E35" s="48"/>
    </row>
    <row r="36" spans="2:3" ht="12.75">
      <c r="B36" s="17"/>
      <c r="C36" s="55"/>
    </row>
    <row r="37" spans="2:10" ht="12.75">
      <c r="B37" s="56" t="s">
        <v>46</v>
      </c>
      <c r="C37" s="57"/>
      <c r="D37" s="57"/>
      <c r="E37" s="57"/>
      <c r="F37" s="58"/>
      <c r="H37" s="59" t="s">
        <v>47</v>
      </c>
      <c r="I37" s="60"/>
      <c r="J37" s="61"/>
    </row>
    <row r="38" spans="2:10" ht="12.75">
      <c r="B38" s="11" t="s">
        <v>48</v>
      </c>
      <c r="C38" s="62" t="s">
        <v>49</v>
      </c>
      <c r="D38" s="62" t="s">
        <v>50</v>
      </c>
      <c r="E38" s="62" t="s">
        <v>51</v>
      </c>
      <c r="F38" s="12" t="s">
        <v>52</v>
      </c>
      <c r="H38" s="63"/>
      <c r="I38" s="64" t="s">
        <v>53</v>
      </c>
      <c r="J38" s="65" t="s">
        <v>54</v>
      </c>
    </row>
    <row r="39" spans="2:10" ht="12.75">
      <c r="B39" s="66" t="s">
        <v>55</v>
      </c>
      <c r="C39" s="67">
        <v>1762</v>
      </c>
      <c r="D39" s="67">
        <v>2500</v>
      </c>
      <c r="E39" s="68">
        <f>C39*D39*0.001</f>
        <v>4405</v>
      </c>
      <c r="F39" s="69">
        <f>E39/$E$46</f>
        <v>0.20378811270596245</v>
      </c>
      <c r="H39" s="70" t="s">
        <v>56</v>
      </c>
      <c r="I39" s="71">
        <v>2500</v>
      </c>
      <c r="J39" s="72">
        <v>1600</v>
      </c>
    </row>
    <row r="40" spans="2:10" ht="12.75">
      <c r="B40" s="66" t="s">
        <v>57</v>
      </c>
      <c r="C40" s="67">
        <v>19</v>
      </c>
      <c r="D40" s="67">
        <v>15000</v>
      </c>
      <c r="E40" s="68">
        <f>C40*D40*0.001</f>
        <v>285</v>
      </c>
      <c r="F40" s="69">
        <f>E40/$E$46</f>
        <v>0.013184928971895415</v>
      </c>
      <c r="H40" s="70" t="s">
        <v>58</v>
      </c>
      <c r="I40" s="71">
        <v>1400</v>
      </c>
      <c r="J40" s="72">
        <v>900</v>
      </c>
    </row>
    <row r="41" spans="2:10" ht="12.75">
      <c r="B41" s="66" t="s">
        <v>59</v>
      </c>
      <c r="C41" s="67">
        <v>50</v>
      </c>
      <c r="D41" s="67">
        <v>15000</v>
      </c>
      <c r="E41" s="68">
        <f>C41*D41*0.001</f>
        <v>750</v>
      </c>
      <c r="F41" s="69">
        <f>E41/$E$46</f>
        <v>0.034697181504987934</v>
      </c>
      <c r="H41" s="70" t="s">
        <v>60</v>
      </c>
      <c r="I41" s="71">
        <v>1400</v>
      </c>
      <c r="J41" s="72">
        <v>500</v>
      </c>
    </row>
    <row r="42" spans="2:10" ht="12.75">
      <c r="B42" s="66" t="s">
        <v>61</v>
      </c>
      <c r="C42" s="67">
        <v>430</v>
      </c>
      <c r="D42" s="67">
        <v>500</v>
      </c>
      <c r="E42" s="68">
        <f>C42*D42*0.001</f>
        <v>215</v>
      </c>
      <c r="F42" s="69">
        <f>E42/$E$46</f>
        <v>0.009946525364763207</v>
      </c>
      <c r="H42" s="70" t="s">
        <v>62</v>
      </c>
      <c r="I42" s="71">
        <v>2500</v>
      </c>
      <c r="J42" s="72">
        <v>15000</v>
      </c>
    </row>
    <row r="43" spans="2:10" ht="12.75">
      <c r="B43" s="73" t="s">
        <v>63</v>
      </c>
      <c r="C43" s="74"/>
      <c r="D43" s="75"/>
      <c r="E43" s="76">
        <f>SUM(E39:E42)</f>
        <v>5655</v>
      </c>
      <c r="F43" s="77">
        <f>E43/$E$46</f>
        <v>0.261616748547609</v>
      </c>
      <c r="H43" s="78" t="s">
        <v>64</v>
      </c>
      <c r="I43" s="79">
        <v>600</v>
      </c>
      <c r="J43" s="80">
        <v>600</v>
      </c>
    </row>
    <row r="44" spans="2:6" ht="12.75">
      <c r="B44" s="81" t="s">
        <v>65</v>
      </c>
      <c r="C44" s="82"/>
      <c r="D44" s="2"/>
      <c r="E44" s="83">
        <f>C31-E43</f>
        <v>9475.912</v>
      </c>
      <c r="F44" s="69">
        <f>E44/$E$46</f>
        <v>0.438383251452391</v>
      </c>
    </row>
    <row r="45" spans="2:6" ht="12.75">
      <c r="B45" s="81" t="s">
        <v>66</v>
      </c>
      <c r="C45" s="82"/>
      <c r="D45" s="2"/>
      <c r="E45" s="83">
        <f>C33*C32</f>
        <v>6484.676571428571</v>
      </c>
      <c r="F45" s="69">
        <f>E45/$E$46</f>
        <v>0.3</v>
      </c>
    </row>
    <row r="46" spans="2:6" ht="12.75">
      <c r="B46" s="84" t="s">
        <v>67</v>
      </c>
      <c r="C46" s="85"/>
      <c r="D46" s="86"/>
      <c r="E46" s="87">
        <f>C33</f>
        <v>21615.588571428572</v>
      </c>
      <c r="F46" s="88">
        <f>E46/$E$46</f>
        <v>1</v>
      </c>
    </row>
    <row r="48" ht="11.25" customHeight="1"/>
    <row r="51" spans="2:7" ht="12.75">
      <c r="B51" s="46"/>
      <c r="C51" s="10"/>
      <c r="D51" s="10"/>
      <c r="E51" s="10"/>
      <c r="F51" s="10"/>
      <c r="G51" s="10"/>
    </row>
    <row r="52" spans="2:7" ht="12.75">
      <c r="B52" s="10"/>
      <c r="C52" s="49"/>
      <c r="D52" s="10"/>
      <c r="E52" s="10"/>
      <c r="F52" s="10"/>
      <c r="G52" s="10"/>
    </row>
    <row r="53" spans="2:7" ht="12.75" customHeight="1">
      <c r="B53" s="10"/>
      <c r="C53" s="89"/>
      <c r="D53" s="10"/>
      <c r="E53" s="10"/>
      <c r="F53" s="10"/>
      <c r="G53" s="10"/>
    </row>
    <row r="54" spans="2:7" ht="12.75">
      <c r="B54" s="10"/>
      <c r="C54" s="89"/>
      <c r="D54" s="10"/>
      <c r="E54" s="10"/>
      <c r="F54" s="10"/>
      <c r="G54" s="10"/>
    </row>
    <row r="55" spans="2:7" ht="12.75">
      <c r="B55" s="10"/>
      <c r="C55" s="49"/>
      <c r="D55" s="10"/>
      <c r="E55" s="10"/>
      <c r="F55" s="10"/>
      <c r="G55" s="10"/>
    </row>
    <row r="56" spans="2:7" ht="12.75">
      <c r="B56" s="46"/>
      <c r="C56" s="10"/>
      <c r="D56" s="10"/>
      <c r="E56" s="10"/>
      <c r="F56" s="10"/>
      <c r="G56" s="10"/>
    </row>
    <row r="57" spans="2:7" ht="12.75" customHeight="1">
      <c r="B57" s="10"/>
      <c r="C57" s="49"/>
      <c r="D57" s="10"/>
      <c r="E57" s="10"/>
      <c r="F57" s="10"/>
      <c r="G57" s="10"/>
    </row>
    <row r="58" spans="2:7" ht="12.75">
      <c r="B58" s="10"/>
      <c r="C58" s="49"/>
      <c r="D58" s="10"/>
      <c r="E58" s="10"/>
      <c r="F58" s="10"/>
      <c r="G58" s="10"/>
    </row>
    <row r="59" spans="2:7" ht="12.75">
      <c r="B59" s="10"/>
      <c r="C59" s="49"/>
      <c r="D59" s="10"/>
      <c r="E59" s="10"/>
      <c r="F59" s="10"/>
      <c r="G59" s="10"/>
    </row>
    <row r="60" spans="2:7" ht="12.75">
      <c r="B60" s="10"/>
      <c r="C60" s="49"/>
      <c r="D60" s="10"/>
      <c r="E60" s="10"/>
      <c r="F60" s="10"/>
      <c r="G60" s="10"/>
    </row>
    <row r="61" spans="2:7" ht="12.75" customHeight="1">
      <c r="B61" s="10"/>
      <c r="C61" s="49"/>
      <c r="D61" s="10"/>
      <c r="E61" s="10"/>
      <c r="F61" s="10"/>
      <c r="G61" s="10"/>
    </row>
    <row r="62" spans="2:7" ht="12.75">
      <c r="B62" s="46"/>
      <c r="C62" s="10"/>
      <c r="D62" s="10"/>
      <c r="E62" s="10"/>
      <c r="F62" s="10"/>
      <c r="G62" s="10"/>
    </row>
    <row r="63" spans="2:7" ht="12.75">
      <c r="B63" s="10"/>
      <c r="C63" s="90"/>
      <c r="D63" s="10"/>
      <c r="E63" s="10"/>
      <c r="F63" s="10"/>
      <c r="G63" s="10"/>
    </row>
    <row r="64" spans="2:7" ht="12.75">
      <c r="B64" s="10"/>
      <c r="C64" s="49"/>
      <c r="D64" s="10"/>
      <c r="E64" s="10"/>
      <c r="F64" s="10"/>
      <c r="G64" s="10"/>
    </row>
    <row r="65" spans="2:7" ht="12.75">
      <c r="B65" s="10"/>
      <c r="C65" s="90"/>
      <c r="D65" s="10"/>
      <c r="E65" s="10"/>
      <c r="F65" s="10"/>
      <c r="G65" s="10"/>
    </row>
    <row r="66" spans="2:7" ht="12.75">
      <c r="B66" s="10"/>
      <c r="C66" s="49"/>
      <c r="D66" s="10"/>
      <c r="E66" s="10"/>
      <c r="F66" s="10"/>
      <c r="G66" s="10"/>
    </row>
    <row r="67" spans="2:7" ht="12.75">
      <c r="B67" s="10"/>
      <c r="C67" s="49"/>
      <c r="D67" s="10"/>
      <c r="E67" s="10"/>
      <c r="F67" s="10"/>
      <c r="G67" s="10"/>
    </row>
    <row r="68" spans="2:7" ht="12.75">
      <c r="B68" s="10"/>
      <c r="C68" s="49"/>
      <c r="D68" s="10"/>
      <c r="E68" s="10"/>
      <c r="F68" s="10"/>
      <c r="G68" s="10"/>
    </row>
    <row r="69" ht="12.75" customHeight="1"/>
    <row r="74" ht="12.75">
      <c r="C74" s="1"/>
    </row>
    <row r="76" spans="3:6" ht="12.75">
      <c r="C76" s="91"/>
      <c r="D76" s="10"/>
      <c r="E76" s="10"/>
      <c r="F76" s="10"/>
    </row>
    <row r="77" spans="3:6" ht="12.75">
      <c r="C77" s="90"/>
      <c r="D77" s="90"/>
      <c r="E77" s="90"/>
      <c r="F77" s="10"/>
    </row>
    <row r="78" spans="3:6" ht="12.75">
      <c r="C78" s="92"/>
      <c r="D78" s="10"/>
      <c r="E78" s="10"/>
      <c r="F78" s="10"/>
    </row>
    <row r="79" spans="3:6" ht="12.75">
      <c r="C79" s="10"/>
      <c r="D79" s="10"/>
      <c r="E79" s="10"/>
      <c r="F79" s="10"/>
    </row>
    <row r="80" spans="3:6" ht="12.75">
      <c r="C80" s="46"/>
      <c r="D80" s="10"/>
      <c r="E80" s="10"/>
      <c r="F80" s="10"/>
    </row>
    <row r="81" spans="3:6" ht="12.75">
      <c r="C81" s="51"/>
      <c r="D81" s="93"/>
      <c r="E81" s="93"/>
      <c r="F81" s="10"/>
    </row>
    <row r="82" spans="3:6" ht="12.75">
      <c r="C82" s="51"/>
      <c r="D82" s="93"/>
      <c r="E82" s="93"/>
      <c r="F82" s="10"/>
    </row>
    <row r="83" spans="3:6" ht="12.75">
      <c r="C83" s="51"/>
      <c r="D83" s="93"/>
      <c r="E83" s="93"/>
      <c r="F83" s="10"/>
    </row>
    <row r="84" spans="3:6" ht="12.75">
      <c r="C84" s="10"/>
      <c r="D84" s="10"/>
      <c r="E84" s="10"/>
      <c r="F84" s="10"/>
    </row>
    <row r="85" spans="3:6" ht="12.75">
      <c r="C85" s="94"/>
      <c r="D85" s="10"/>
      <c r="E85" s="10"/>
      <c r="F85" s="10"/>
    </row>
    <row r="86" spans="3:6" ht="12.75">
      <c r="C86" s="46"/>
      <c r="D86" s="10"/>
      <c r="E86" s="10"/>
      <c r="F86" s="10"/>
    </row>
    <row r="87" spans="3:6" ht="12.75">
      <c r="C87" s="10"/>
      <c r="D87" s="90"/>
      <c r="E87" s="90"/>
      <c r="F87" s="90"/>
    </row>
    <row r="88" spans="3:6" ht="12.75">
      <c r="C88" s="10"/>
      <c r="D88" s="90"/>
      <c r="E88" s="90"/>
      <c r="F88" s="90"/>
    </row>
    <row r="89" spans="3:6" ht="12.75">
      <c r="C89" s="10"/>
      <c r="D89" s="90"/>
      <c r="E89" s="90"/>
      <c r="F89" s="90"/>
    </row>
    <row r="90" spans="3:6" ht="12.75">
      <c r="C90" s="10"/>
      <c r="D90" s="10"/>
      <c r="E90" s="10"/>
      <c r="F90" s="10"/>
    </row>
    <row r="91" spans="3:7" ht="12.75">
      <c r="C91" s="10"/>
      <c r="D91" s="10"/>
      <c r="E91" s="10"/>
      <c r="F91" s="10"/>
      <c r="G91" s="17"/>
    </row>
    <row r="92" spans="3:6" ht="12.75">
      <c r="C92" s="51"/>
      <c r="D92" s="51"/>
      <c r="E92" s="51"/>
      <c r="F92" s="10"/>
    </row>
    <row r="93" spans="3:6" ht="12.75">
      <c r="C93" s="10"/>
      <c r="D93" s="10"/>
      <c r="E93" s="10"/>
      <c r="F93" s="10"/>
    </row>
    <row r="94" spans="3:6" ht="12.75">
      <c r="C94" s="10"/>
      <c r="D94" s="10"/>
      <c r="E94" s="10"/>
      <c r="F94" s="10"/>
    </row>
    <row r="95" spans="3:6" ht="12.75">
      <c r="C95" s="10"/>
      <c r="D95" s="10"/>
      <c r="E95" s="10"/>
      <c r="F95" s="10"/>
    </row>
    <row r="96" spans="3:6" ht="12.75">
      <c r="C96" s="10"/>
      <c r="D96" s="10"/>
      <c r="E96" s="10"/>
      <c r="F96" s="10"/>
    </row>
    <row r="97" spans="3:6" ht="12.75">
      <c r="C97" s="10"/>
      <c r="D97" s="10"/>
      <c r="E97" s="10"/>
      <c r="F97" s="10"/>
    </row>
    <row r="98" spans="3:6" ht="12.75">
      <c r="C98" s="10"/>
      <c r="D98" s="10"/>
      <c r="E98" s="10"/>
      <c r="F98" s="10"/>
    </row>
    <row r="99" spans="3:6" ht="12.75">
      <c r="C99" s="10"/>
      <c r="D99" s="10"/>
      <c r="E99" s="10"/>
      <c r="F99" s="10"/>
    </row>
    <row r="100" spans="3:6" ht="12.75">
      <c r="C100" s="10"/>
      <c r="D100" s="10"/>
      <c r="E100" s="10"/>
      <c r="F100" s="10"/>
    </row>
    <row r="101" spans="3:6" ht="12.75">
      <c r="C101" s="10"/>
      <c r="D101" s="10"/>
      <c r="E101" s="10"/>
      <c r="F101" s="10"/>
    </row>
    <row r="102" spans="3:6" ht="12.75">
      <c r="C102" s="10"/>
      <c r="D102" s="10"/>
      <c r="E102" s="10"/>
      <c r="F102" s="10"/>
    </row>
    <row r="103" spans="3:6" ht="12.75">
      <c r="C103" s="10"/>
      <c r="D103" s="10"/>
      <c r="E103" s="10"/>
      <c r="F103" s="10"/>
    </row>
    <row r="104" spans="3:6" ht="12.75">
      <c r="C104" s="10"/>
      <c r="D104" s="10"/>
      <c r="E104" s="10"/>
      <c r="F104" s="10"/>
    </row>
    <row r="105" spans="3:6" ht="12.75">
      <c r="C105" s="10"/>
      <c r="D105" s="10"/>
      <c r="E105" s="10"/>
      <c r="F105" s="10"/>
    </row>
    <row r="106" spans="3:6" ht="12.75">
      <c r="C106" s="10"/>
      <c r="D106" s="10"/>
      <c r="E106" s="10"/>
      <c r="F106" s="10"/>
    </row>
    <row r="107" spans="3:6" ht="12.75">
      <c r="C107" s="10"/>
      <c r="D107" s="10"/>
      <c r="E107" s="10"/>
      <c r="F107" s="10"/>
    </row>
    <row r="108" spans="3:6" ht="12.75">
      <c r="C108" s="10"/>
      <c r="D108" s="10"/>
      <c r="E108" s="10"/>
      <c r="F108" s="10"/>
    </row>
    <row r="109" spans="3:6" ht="12.75">
      <c r="C109" s="10"/>
      <c r="D109" s="10"/>
      <c r="E109" s="10"/>
      <c r="F109" s="10"/>
    </row>
    <row r="110" spans="3:6" ht="12.75">
      <c r="C110" s="10"/>
      <c r="D110" s="10"/>
      <c r="E110" s="10"/>
      <c r="F110" s="10"/>
    </row>
    <row r="111" spans="3:6" ht="12.75">
      <c r="C111" s="10"/>
      <c r="D111" s="10"/>
      <c r="E111" s="10"/>
      <c r="F111" s="10"/>
    </row>
    <row r="112" spans="3:6" ht="12.75">
      <c r="C112" s="10"/>
      <c r="D112" s="10"/>
      <c r="E112" s="10"/>
      <c r="F112" s="10"/>
    </row>
    <row r="113" spans="3:6" ht="12.75">
      <c r="C113" s="10"/>
      <c r="D113" s="10"/>
      <c r="E113" s="10"/>
      <c r="F113" s="10"/>
    </row>
    <row r="114" spans="3:6" ht="12.75">
      <c r="C114" s="10"/>
      <c r="D114" s="10"/>
      <c r="E114" s="10"/>
      <c r="F114" s="10"/>
    </row>
    <row r="115" spans="3:6" ht="12.75">
      <c r="C115" s="10"/>
      <c r="D115" s="10"/>
      <c r="E115" s="10"/>
      <c r="F115" s="10"/>
    </row>
    <row r="116" spans="3:6" ht="12.75">
      <c r="C116" s="10"/>
      <c r="D116" s="10"/>
      <c r="E116" s="10"/>
      <c r="F116" s="10"/>
    </row>
    <row r="117" spans="3:6" ht="12.75">
      <c r="C117" s="10"/>
      <c r="D117" s="10"/>
      <c r="E117" s="10"/>
      <c r="F117" s="10"/>
    </row>
    <row r="118" spans="3:6" ht="12.75">
      <c r="C118" s="10"/>
      <c r="D118" s="10"/>
      <c r="E118" s="10"/>
      <c r="F118" s="10"/>
    </row>
    <row r="119" spans="3:6" ht="12.75">
      <c r="C119" s="10"/>
      <c r="D119" s="10"/>
      <c r="E119" s="10"/>
      <c r="F119" s="10"/>
    </row>
    <row r="120" spans="3:6" ht="12.75">
      <c r="C120" s="10"/>
      <c r="D120" s="10"/>
      <c r="E120" s="10"/>
      <c r="F120" s="10"/>
    </row>
    <row r="121" spans="3:6" ht="12.75">
      <c r="C121" s="10"/>
      <c r="D121" s="10"/>
      <c r="E121" s="10"/>
      <c r="F121" s="10"/>
    </row>
    <row r="122" spans="3:6" ht="12.75">
      <c r="C122" s="10"/>
      <c r="D122" s="10"/>
      <c r="E122" s="10"/>
      <c r="F122" s="10"/>
    </row>
    <row r="123" spans="3:6" ht="12.75">
      <c r="C123" s="10"/>
      <c r="D123" s="10"/>
      <c r="E123" s="10"/>
      <c r="F123" s="10"/>
    </row>
    <row r="124" spans="3:6" ht="12.75">
      <c r="C124" s="10"/>
      <c r="D124" s="10"/>
      <c r="E124" s="10"/>
      <c r="F124" s="10"/>
    </row>
    <row r="125" spans="3:6" ht="12.75">
      <c r="C125" s="10"/>
      <c r="D125" s="10"/>
      <c r="E125" s="10"/>
      <c r="F125" s="10"/>
    </row>
    <row r="126" spans="3:6" ht="12.75">
      <c r="C126" s="10"/>
      <c r="D126" s="10"/>
      <c r="E126" s="10"/>
      <c r="F126" s="10"/>
    </row>
    <row r="127" spans="3:6" ht="12.75">
      <c r="C127" s="10"/>
      <c r="D127" s="10"/>
      <c r="E127" s="10"/>
      <c r="F127" s="10"/>
    </row>
    <row r="128" spans="3:6" ht="12.75">
      <c r="C128" s="10"/>
      <c r="D128" s="10"/>
      <c r="E128" s="10"/>
      <c r="F128" s="10"/>
    </row>
    <row r="129" spans="3:6" ht="12.75">
      <c r="C129" s="10"/>
      <c r="D129" s="10"/>
      <c r="E129" s="10"/>
      <c r="F129" s="10"/>
    </row>
    <row r="130" spans="3:6" ht="12.75">
      <c r="C130" s="10"/>
      <c r="D130" s="10"/>
      <c r="E130" s="10"/>
      <c r="F130" s="10"/>
    </row>
    <row r="131" spans="3:6" ht="12.75">
      <c r="C131" s="10"/>
      <c r="D131" s="10"/>
      <c r="E131" s="10"/>
      <c r="F131" s="10"/>
    </row>
    <row r="132" spans="3:6" ht="12.75">
      <c r="C132" s="10"/>
      <c r="D132" s="10"/>
      <c r="E132" s="10"/>
      <c r="F132" s="10"/>
    </row>
    <row r="133" spans="3:6" ht="12.75">
      <c r="C133" s="10"/>
      <c r="D133" s="10"/>
      <c r="E133" s="10"/>
      <c r="F133" s="10"/>
    </row>
    <row r="134" spans="3:6" ht="12.75">
      <c r="C134" s="10"/>
      <c r="D134" s="10"/>
      <c r="E134" s="10"/>
      <c r="F134" s="10"/>
    </row>
    <row r="135" spans="3:6" ht="12.75">
      <c r="C135" s="10"/>
      <c r="D135" s="10"/>
      <c r="E135" s="10"/>
      <c r="F135" s="10"/>
    </row>
    <row r="136" spans="3:6" ht="12.75">
      <c r="C136" s="10"/>
      <c r="D136" s="10"/>
      <c r="E136" s="10"/>
      <c r="F136" s="10"/>
    </row>
    <row r="137" spans="3:6" ht="12.75">
      <c r="C137" s="10"/>
      <c r="D137" s="10"/>
      <c r="E137" s="10"/>
      <c r="F137" s="10"/>
    </row>
    <row r="138" spans="3:6" ht="12.75">
      <c r="C138" s="10"/>
      <c r="D138" s="10"/>
      <c r="E138" s="10"/>
      <c r="F138" s="10"/>
    </row>
    <row r="139" spans="3:6" ht="12.75">
      <c r="C139" s="10"/>
      <c r="D139" s="10"/>
      <c r="E139" s="10"/>
      <c r="F139" s="10"/>
    </row>
    <row r="140" spans="3:6" ht="12.75">
      <c r="C140" s="10"/>
      <c r="D140" s="10"/>
      <c r="E140" s="10"/>
      <c r="F140" s="10"/>
    </row>
    <row r="141" spans="3:6" ht="12.75">
      <c r="C141" s="10"/>
      <c r="D141" s="10"/>
      <c r="E141" s="10"/>
      <c r="F141" s="10"/>
    </row>
    <row r="142" spans="3:6" ht="12.75">
      <c r="C142" s="10"/>
      <c r="D142" s="10"/>
      <c r="E142" s="10"/>
      <c r="F142" s="10"/>
    </row>
    <row r="143" spans="3:6" ht="12.75">
      <c r="C143" s="10"/>
      <c r="D143" s="10"/>
      <c r="E143" s="10"/>
      <c r="F143" s="10"/>
    </row>
    <row r="144" spans="3:6" ht="12.75">
      <c r="C144" s="10"/>
      <c r="D144" s="10"/>
      <c r="E144" s="10"/>
      <c r="F144" s="10"/>
    </row>
    <row r="145" spans="3:6" ht="12.75">
      <c r="C145" s="10"/>
      <c r="D145" s="10"/>
      <c r="E145" s="10"/>
      <c r="F145" s="10"/>
    </row>
    <row r="146" spans="3:6" ht="12.75">
      <c r="C146" s="10"/>
      <c r="D146" s="10"/>
      <c r="E146" s="10"/>
      <c r="F146" s="10"/>
    </row>
    <row r="147" spans="3:6" ht="12.75">
      <c r="C147" s="10"/>
      <c r="D147" s="10"/>
      <c r="E147" s="10"/>
      <c r="F147" s="10"/>
    </row>
    <row r="148" spans="3:6" ht="12.75">
      <c r="C148" s="10"/>
      <c r="D148" s="10"/>
      <c r="E148" s="10"/>
      <c r="F148" s="10"/>
    </row>
    <row r="149" spans="3:6" ht="12.75">
      <c r="C149" s="10"/>
      <c r="D149" s="10"/>
      <c r="E149" s="10"/>
      <c r="F149" s="10"/>
    </row>
    <row r="150" spans="3:6" ht="12.75">
      <c r="C150" s="10"/>
      <c r="D150" s="10"/>
      <c r="E150" s="10"/>
      <c r="F150" s="10"/>
    </row>
    <row r="151" spans="3:6" ht="12.75">
      <c r="C151" s="10"/>
      <c r="D151" s="10"/>
      <c r="E151" s="10"/>
      <c r="F151" s="10"/>
    </row>
    <row r="152" spans="3:6" ht="12.75">
      <c r="C152" s="10"/>
      <c r="D152" s="10"/>
      <c r="E152" s="10"/>
      <c r="F152" s="10"/>
    </row>
  </sheetData>
  <printOptions/>
  <pageMargins left="0.7875" right="0.7875" top="0.39375" bottom="0.5902777777777778" header="0.5118055555555556" footer="0.5118055555555556"/>
  <pageSetup horizontalDpi="300" verticalDpi="300" orientation="landscape" paperSize="9" scale="5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claudia </cp:lastModifiedBy>
  <cp:lastPrinted>2008-05-26T20:27:03Z</cp:lastPrinted>
  <dcterms:created xsi:type="dcterms:W3CDTF">2008-03-26T10:24:09Z</dcterms:created>
  <dcterms:modified xsi:type="dcterms:W3CDTF">2008-06-05T06:44:05Z</dcterms:modified>
  <cp:category/>
  <cp:version/>
  <cp:contentType/>
  <cp:contentStatus/>
</cp:coreProperties>
</file>